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<sst xmlns="http://schemas.openxmlformats.org/spreadsheetml/2006/main" count="41" uniqueCount="37">
  <si>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Transactions</t>
  </si>
  <si>
    <t>Return to Golfmax</t>
  </si>
  <si>
    <t>Avg Total Spend per Cardholder</t>
  </si>
  <si>
    <t>Participation</t>
  </si>
  <si>
    <t>Merchants - Total</t>
  </si>
  <si>
    <t>Avg Points Rewarded per $ Spent</t>
  </si>
  <si>
    <t>Card Printing</t>
  </si>
  <si>
    <t>Golfmax Point Value CDN</t>
  </si>
  <si>
    <t>Avg Value Rewards per Card per Year</t>
  </si>
  <si>
    <t>Total Rewards Cards Activated</t>
  </si>
  <si>
    <t>Points Surcharge - Golfmax</t>
  </si>
  <si>
    <t>POS material per merchant</t>
  </si>
  <si>
    <t xml:space="preserve">POS material </t>
  </si>
  <si>
    <t>Variables</t>
  </si>
  <si>
    <t>Card Print Cost</t>
  </si>
  <si>
    <t>Transaction Fees  - NGCOA</t>
  </si>
  <si>
    <t>Transaction Fees - Ernex</t>
  </si>
  <si>
    <t>Reward Cards Distributed/Activated Ratio</t>
  </si>
  <si>
    <t>Avg Transactions per Rewards Card</t>
  </si>
  <si>
    <t>Calculations</t>
  </si>
  <si>
    <t xml:space="preserve">Financial Simulation - Golfmax Rewards </t>
  </si>
  <si>
    <t>Golfmax Rewards admin fee</t>
  </si>
  <si>
    <t>Average Spend per Transaction</t>
  </si>
  <si>
    <t>Points given to golfers</t>
  </si>
  <si>
    <t>Points Redemption Margin - Golfmax</t>
  </si>
  <si>
    <t>Total</t>
  </si>
  <si>
    <t>Monthly Fees - Ernex</t>
  </si>
  <si>
    <t>Golfmax Expenses</t>
  </si>
  <si>
    <t>Admin Fees</t>
  </si>
  <si>
    <t>Redemption margin</t>
  </si>
  <si>
    <t>Golfmax Gross Revenue</t>
  </si>
  <si>
    <t>Charge to Golf Courses</t>
  </si>
  <si>
    <t>Monthly per Merchant - Ernex</t>
  </si>
  <si>
    <t>Rewards Cards Distributed per Merchant</t>
  </si>
  <si>
    <t>Avg Admin Fee per Card per Year</t>
  </si>
  <si>
    <t>Average Daily Transactions - in season</t>
  </si>
  <si>
    <t>last revised July/07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</si>
</sst>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$&quot;#,##0"/>
    <numFmt numFmtId="167" formatCode="&quot;$&quot;#,##0.00"/>
    <numFmt numFmtId="168" formatCode="&quot;$&quot;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Alignment="1">
      <alignment/>
    </xf>
    <xf numFmtId="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167" fontId="0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2" width="12.7109375" style="0" bestFit="1" customWidth="1"/>
    <col min="4" max="4" width="11.140625" style="0" bestFit="1" customWidth="1"/>
    <col min="6" max="6" width="12.7109375" style="0" bestFit="1" customWidth="1"/>
  </cols>
  <sheetData>
    <row r="1" ht="12.75">
      <c r="A1" s="3" t="s">
        <v>20</v>
      </c>
    </row>
    <row r="2" ht="12.75">
      <c r="A2" s="3" t="s">
        <v>36</v>
      </c>
    </row>
    <row r="3" spans="2:6" ht="12.75">
      <c r="B3" s="3"/>
      <c r="D3" s="3"/>
      <c r="F3" s="3"/>
    </row>
    <row r="4" ht="12.75">
      <c r="A4" s="3" t="s">
        <v>3</v>
      </c>
    </row>
    <row r="5" spans="1:6" ht="12.75">
      <c r="A5" t="s">
        <v>4</v>
      </c>
      <c r="B5" s="1">
        <v>1</v>
      </c>
      <c r="D5" s="1">
        <v>20</v>
      </c>
      <c r="F5" s="1">
        <v>100</v>
      </c>
    </row>
    <row r="6" spans="1:6" ht="12.75">
      <c r="A6" t="s">
        <v>33</v>
      </c>
      <c r="B6" s="1">
        <v>1500</v>
      </c>
      <c r="D6" s="1">
        <v>1500</v>
      </c>
      <c r="F6" s="1">
        <v>1500</v>
      </c>
    </row>
    <row r="7" spans="1:6" ht="12.75">
      <c r="A7" t="s">
        <v>9</v>
      </c>
      <c r="B7" s="12">
        <f>+(B5*B6)/B44</f>
        <v>1000</v>
      </c>
      <c r="C7" s="12"/>
      <c r="D7" s="12">
        <f>+(D5*D6)/D44</f>
        <v>15000</v>
      </c>
      <c r="E7" s="12"/>
      <c r="F7" s="12">
        <f>+(F5*F6)/F44</f>
        <v>75000</v>
      </c>
    </row>
    <row r="9" ht="12.75">
      <c r="A9" s="3" t="s">
        <v>0</v>
      </c>
    </row>
    <row r="10" spans="1:6" ht="12.75">
      <c r="A10" t="s">
        <v>22</v>
      </c>
      <c r="B10" s="8">
        <v>40</v>
      </c>
      <c r="C10" s="7"/>
      <c r="D10" s="8">
        <v>40</v>
      </c>
      <c r="E10" s="7"/>
      <c r="F10" s="8">
        <v>40</v>
      </c>
    </row>
    <row r="11" spans="1:6" ht="12.75">
      <c r="A11" t="s">
        <v>2</v>
      </c>
      <c r="B11" s="8">
        <f>+B12*B10</f>
        <v>200</v>
      </c>
      <c r="C11" s="7"/>
      <c r="D11" s="8">
        <f>+D12*D10</f>
        <v>200</v>
      </c>
      <c r="E11" s="7"/>
      <c r="F11" s="8">
        <f>+F12*F10</f>
        <v>200</v>
      </c>
    </row>
    <row r="12" spans="1:6" ht="12.75">
      <c r="A12" t="s">
        <v>18</v>
      </c>
      <c r="B12" s="1">
        <v>5</v>
      </c>
      <c r="D12" s="1">
        <v>5</v>
      </c>
      <c r="F12" s="1">
        <v>5</v>
      </c>
    </row>
    <row r="13" spans="1:6" ht="12.75">
      <c r="A13" t="s">
        <v>5</v>
      </c>
      <c r="B13" s="1">
        <v>7.5</v>
      </c>
      <c r="D13" s="1">
        <v>7.5</v>
      </c>
      <c r="F13" s="1">
        <v>7.5</v>
      </c>
    </row>
    <row r="14" spans="2:6" ht="12.75">
      <c r="B14" s="12"/>
      <c r="C14" s="12"/>
      <c r="D14" s="12"/>
      <c r="E14" s="12"/>
      <c r="F14" s="12"/>
    </row>
    <row r="15" spans="1:6" ht="12.75">
      <c r="A15" s="3" t="s">
        <v>31</v>
      </c>
      <c r="B15" s="2"/>
      <c r="D15" s="2"/>
      <c r="F15" s="2"/>
    </row>
    <row r="16" spans="1:6" ht="12.75">
      <c r="A16" t="s">
        <v>23</v>
      </c>
      <c r="B16" s="20">
        <f>+B7*B11*B13*B37</f>
        <v>15750.000000000002</v>
      </c>
      <c r="C16" s="7"/>
      <c r="D16" s="20">
        <f>+D7*D11*D13*D37</f>
        <v>236250.00000000003</v>
      </c>
      <c r="E16" s="7"/>
      <c r="F16" s="20">
        <f>+F7*F11*F13*F37</f>
        <v>1181250</v>
      </c>
    </row>
    <row r="17" spans="1:6" ht="12.75">
      <c r="A17" t="s">
        <v>21</v>
      </c>
      <c r="B17" s="20">
        <f>+B41*B16</f>
        <v>7875.000000000001</v>
      </c>
      <c r="C17" s="7"/>
      <c r="D17" s="20">
        <f>+D41*D16</f>
        <v>118125.00000000001</v>
      </c>
      <c r="E17" s="7"/>
      <c r="F17" s="20">
        <f>+F41*F16</f>
        <v>590625</v>
      </c>
    </row>
    <row r="18" spans="1:6" ht="12.75">
      <c r="A18" s="3" t="s">
        <v>25</v>
      </c>
      <c r="B18" s="13">
        <f>+B16+B17</f>
        <v>23625.000000000004</v>
      </c>
      <c r="C18" s="3"/>
      <c r="D18" s="13">
        <f>+D16+D17</f>
        <v>354375.00000000006</v>
      </c>
      <c r="E18" s="3"/>
      <c r="F18" s="13">
        <f>+F16+F17</f>
        <v>1771875</v>
      </c>
    </row>
    <row r="19" spans="1:6" ht="12.75">
      <c r="A19" s="3"/>
      <c r="B19" s="13"/>
      <c r="C19" s="3"/>
      <c r="D19" s="13"/>
      <c r="E19" s="3"/>
      <c r="F19" s="13"/>
    </row>
    <row r="20" spans="1:6" ht="12.75">
      <c r="A20" s="3" t="s">
        <v>30</v>
      </c>
      <c r="B20" s="2"/>
      <c r="D20" s="2"/>
      <c r="F20" s="2"/>
    </row>
    <row r="21" spans="1:6" ht="12.75">
      <c r="A21" t="s">
        <v>28</v>
      </c>
      <c r="B21" s="7">
        <f>+B17</f>
        <v>7875.000000000001</v>
      </c>
      <c r="D21" s="7">
        <f>+D17</f>
        <v>118125.00000000001</v>
      </c>
      <c r="F21" s="7">
        <f>+F17</f>
        <v>590625</v>
      </c>
    </row>
    <row r="22" spans="1:6" ht="12.75">
      <c r="A22" s="4" t="s">
        <v>29</v>
      </c>
      <c r="B22" s="7">
        <f>+B16*B42</f>
        <v>1575.0000000000002</v>
      </c>
      <c r="D22" s="7">
        <f>+D16*D42</f>
        <v>23625.000000000004</v>
      </c>
      <c r="F22" s="7">
        <f>+F16*F42</f>
        <v>118125</v>
      </c>
    </row>
    <row r="23" spans="1:6" ht="12.75">
      <c r="A23" s="3" t="s">
        <v>25</v>
      </c>
      <c r="B23" s="13">
        <f>+B21+B22</f>
        <v>9450.000000000002</v>
      </c>
      <c r="C23" s="3"/>
      <c r="D23" s="13">
        <f>+D21+D22</f>
        <v>141750.00000000003</v>
      </c>
      <c r="E23" s="3"/>
      <c r="F23" s="13">
        <f>+F21+F22</f>
        <v>708750</v>
      </c>
    </row>
    <row r="24" spans="2:6" ht="12.75">
      <c r="B24" s="7"/>
      <c r="D24" s="7"/>
      <c r="F24" s="7"/>
    </row>
    <row r="25" ht="12.75">
      <c r="A25" s="3" t="s">
        <v>27</v>
      </c>
    </row>
    <row r="26" spans="1:6" ht="12.75">
      <c r="A26" t="s">
        <v>26</v>
      </c>
      <c r="B26" s="21">
        <f>+B5*B38*12</f>
        <v>600</v>
      </c>
      <c r="C26" s="10"/>
      <c r="D26" s="21">
        <f>+D5*D38*12</f>
        <v>12000</v>
      </c>
      <c r="E26" s="10"/>
      <c r="F26" s="21">
        <f>+F5*F38*12</f>
        <v>60000</v>
      </c>
    </row>
    <row r="27" spans="1:6" ht="12.75">
      <c r="A27" t="s">
        <v>16</v>
      </c>
      <c r="B27" s="20">
        <f>+B7*B12*B39</f>
        <v>500</v>
      </c>
      <c r="C27" s="10"/>
      <c r="D27" s="20">
        <f>+D7*D12*D39</f>
        <v>7500</v>
      </c>
      <c r="E27" s="10"/>
      <c r="F27" s="20">
        <f>+F7*F12*F39</f>
        <v>37500</v>
      </c>
    </row>
    <row r="28" spans="1:6" ht="12.75">
      <c r="A28" t="s">
        <v>15</v>
      </c>
      <c r="B28" s="22">
        <v>0.1</v>
      </c>
      <c r="C28" s="10"/>
      <c r="D28" s="22">
        <v>0.1</v>
      </c>
      <c r="E28" s="10"/>
      <c r="F28" s="22">
        <v>0.1</v>
      </c>
    </row>
    <row r="29" spans="1:6" ht="12.75">
      <c r="A29" t="s">
        <v>6</v>
      </c>
      <c r="B29" s="7">
        <f>+B6*B45</f>
        <v>525</v>
      </c>
      <c r="C29" s="7"/>
      <c r="D29" s="7">
        <f>+D7*D45</f>
        <v>5250</v>
      </c>
      <c r="E29" s="7"/>
      <c r="F29" s="7">
        <f>+F7*F45</f>
        <v>26250</v>
      </c>
    </row>
    <row r="30" spans="1:6" ht="12.75">
      <c r="A30" t="s">
        <v>12</v>
      </c>
      <c r="B30" s="7">
        <f>+B5*B43</f>
        <v>200</v>
      </c>
      <c r="C30" s="7"/>
      <c r="D30" s="7">
        <f>+D5*D43</f>
        <v>4000</v>
      </c>
      <c r="E30" s="7"/>
      <c r="F30" s="7">
        <f>+F5*F43</f>
        <v>20000</v>
      </c>
    </row>
    <row r="31" spans="1:6" ht="12.75">
      <c r="A31" s="3" t="s">
        <v>25</v>
      </c>
      <c r="B31" s="13">
        <f>+SUM(B26:B30)</f>
        <v>1825.1</v>
      </c>
      <c r="C31" s="3"/>
      <c r="D31" s="13">
        <f>+SUM(D26:D30)</f>
        <v>28750.1</v>
      </c>
      <c r="E31" s="3"/>
      <c r="F31" s="13">
        <f>+SUM(F26:F30)</f>
        <v>143750.1</v>
      </c>
    </row>
    <row r="33" spans="1:6" ht="12.75">
      <c r="A33" s="3" t="s">
        <v>1</v>
      </c>
      <c r="B33" s="13">
        <f>+B23-B31</f>
        <v>7624.9000000000015</v>
      </c>
      <c r="C33" s="13"/>
      <c r="D33" s="13">
        <f>+D23-D31</f>
        <v>112999.90000000002</v>
      </c>
      <c r="E33" s="13"/>
      <c r="F33" s="13">
        <f>+F23-F31</f>
        <v>564999.9</v>
      </c>
    </row>
    <row r="35" ht="12.75">
      <c r="A35" s="4"/>
    </row>
    <row r="36" ht="12.75">
      <c r="A36" s="3" t="s">
        <v>13</v>
      </c>
    </row>
    <row r="37" spans="1:6" ht="12.75">
      <c r="A37" s="4" t="s">
        <v>7</v>
      </c>
      <c r="B37" s="1">
        <v>0.0105</v>
      </c>
      <c r="D37" s="1">
        <v>0.0105</v>
      </c>
      <c r="F37" s="1">
        <v>0.0105</v>
      </c>
    </row>
    <row r="38" spans="1:6" ht="12.75">
      <c r="A38" t="s">
        <v>32</v>
      </c>
      <c r="B38" s="18">
        <v>50</v>
      </c>
      <c r="C38" s="10"/>
      <c r="D38" s="18">
        <v>50</v>
      </c>
      <c r="E38" s="10"/>
      <c r="F38" s="18">
        <v>50</v>
      </c>
    </row>
    <row r="39" spans="1:6" ht="12.75">
      <c r="A39" t="s">
        <v>16</v>
      </c>
      <c r="B39" s="19">
        <v>0.1</v>
      </c>
      <c r="C39" s="10"/>
      <c r="D39" s="19">
        <v>0.1</v>
      </c>
      <c r="E39" s="10"/>
      <c r="F39" s="19">
        <v>0.1</v>
      </c>
    </row>
    <row r="40" spans="1:6" ht="12.75">
      <c r="A40" t="s">
        <v>15</v>
      </c>
      <c r="B40" s="19">
        <v>0</v>
      </c>
      <c r="C40" s="10"/>
      <c r="D40" s="19">
        <v>0</v>
      </c>
      <c r="E40" s="10"/>
      <c r="F40" s="19">
        <v>0</v>
      </c>
    </row>
    <row r="41" spans="1:6" ht="12.75">
      <c r="A41" t="s">
        <v>10</v>
      </c>
      <c r="B41" s="14">
        <v>0.5</v>
      </c>
      <c r="C41" s="6"/>
      <c r="D41" s="14">
        <v>0.5</v>
      </c>
      <c r="E41" s="6"/>
      <c r="F41" s="14">
        <v>0.5</v>
      </c>
    </row>
    <row r="42" spans="1:6" ht="12.75">
      <c r="A42" t="s">
        <v>24</v>
      </c>
      <c r="B42" s="14">
        <v>0.1</v>
      </c>
      <c r="C42" s="6"/>
      <c r="D42" s="14">
        <v>0.1</v>
      </c>
      <c r="E42" s="6"/>
      <c r="F42" s="14">
        <v>0.1</v>
      </c>
    </row>
    <row r="43" spans="1:6" ht="12.75">
      <c r="A43" s="4" t="s">
        <v>11</v>
      </c>
      <c r="B43" s="8">
        <v>200</v>
      </c>
      <c r="C43" s="7"/>
      <c r="D43" s="8">
        <v>200</v>
      </c>
      <c r="E43" s="7"/>
      <c r="F43" s="8">
        <v>200</v>
      </c>
    </row>
    <row r="44" spans="1:6" ht="12.75">
      <c r="A44" s="4" t="s">
        <v>17</v>
      </c>
      <c r="B44" s="15">
        <v>1.5</v>
      </c>
      <c r="C44" s="16"/>
      <c r="D44" s="15">
        <v>2</v>
      </c>
      <c r="E44" s="16"/>
      <c r="F44" s="15">
        <v>2</v>
      </c>
    </row>
    <row r="45" spans="1:6" ht="12.75">
      <c r="A45" s="4" t="s">
        <v>14</v>
      </c>
      <c r="B45" s="17">
        <v>0.35</v>
      </c>
      <c r="C45" s="9"/>
      <c r="D45" s="17">
        <v>0.35</v>
      </c>
      <c r="E45" s="9"/>
      <c r="F45" s="17">
        <v>0.35</v>
      </c>
    </row>
    <row r="46" ht="12.75">
      <c r="A46" s="4"/>
    </row>
    <row r="47" ht="12.75">
      <c r="A47" s="3" t="s">
        <v>19</v>
      </c>
    </row>
    <row r="48" spans="1:6" ht="12.75">
      <c r="A48" t="s">
        <v>8</v>
      </c>
      <c r="B48" s="2">
        <f>+B11*B13*B37</f>
        <v>15.750000000000002</v>
      </c>
      <c r="D48" s="2">
        <f>+D11*D13*D37</f>
        <v>15.750000000000002</v>
      </c>
      <c r="F48" s="2">
        <f>+F11*F13*F37</f>
        <v>15.750000000000002</v>
      </c>
    </row>
    <row r="49" spans="1:6" ht="12.75">
      <c r="A49" t="s">
        <v>34</v>
      </c>
      <c r="B49" s="2">
        <f>+(B41*B48)</f>
        <v>7.875000000000001</v>
      </c>
      <c r="D49" s="2">
        <f>+(D41*D48)</f>
        <v>7.875000000000001</v>
      </c>
      <c r="F49" s="2">
        <f>+(F41*F48)</f>
        <v>7.875000000000001</v>
      </c>
    </row>
    <row r="50" spans="1:6" ht="12.75">
      <c r="A50" t="s">
        <v>35</v>
      </c>
      <c r="B50" s="5">
        <f>+(B7*B12)/200</f>
        <v>25</v>
      </c>
      <c r="D50" s="5">
        <f>+(D7*D12)/200</f>
        <v>375</v>
      </c>
      <c r="F50" s="5">
        <f>+(F7*F12)/200</f>
        <v>1875</v>
      </c>
    </row>
    <row r="51" spans="2:6" ht="12.75">
      <c r="B51" s="5"/>
      <c r="D51" s="5"/>
      <c r="F51" s="5"/>
    </row>
    <row r="52" spans="2:6" ht="12.75">
      <c r="B52" s="5"/>
      <c r="D52" s="5"/>
      <c r="F52" s="5"/>
    </row>
    <row r="53" spans="2:6" ht="12.75">
      <c r="B53" s="5"/>
      <c r="D53" s="5"/>
      <c r="F53" s="5"/>
    </row>
    <row r="54" ht="12.75">
      <c r="A54" s="3"/>
    </row>
    <row r="61" ht="12.75">
      <c r="B61" s="6"/>
    </row>
    <row r="62" ht="12.75">
      <c r="B62" s="6"/>
    </row>
    <row r="63" ht="12.75">
      <c r="B63" s="6"/>
    </row>
    <row r="65" spans="1:5" ht="12.75">
      <c r="A65" s="3"/>
      <c r="E65" s="7"/>
    </row>
    <row r="66" spans="1:5" ht="12.75">
      <c r="A66" s="3"/>
      <c r="E66" s="7"/>
    </row>
    <row r="67" ht="12.75">
      <c r="A67" s="3"/>
    </row>
    <row r="68" spans="1:5" ht="12.75">
      <c r="A68" s="4"/>
      <c r="C68" s="11"/>
      <c r="E68" s="7"/>
    </row>
    <row r="69" spans="3:5" ht="12.75">
      <c r="C69" s="11"/>
      <c r="E69" s="7"/>
    </row>
    <row r="71" ht="12.75">
      <c r="C71" s="7"/>
    </row>
    <row r="73" ht="12.75">
      <c r="A73" s="3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3"/>
    </row>
    <row r="85" ht="12.75">
      <c r="A85" s="4"/>
    </row>
    <row r="86" ht="12.75">
      <c r="A86" s="4"/>
    </row>
    <row r="87" ht="12.75">
      <c r="A87" s="4"/>
    </row>
    <row r="98" ht="12.75">
      <c r="A98" s="3"/>
    </row>
    <row r="99" ht="12.75">
      <c r="A99" s="4"/>
    </row>
    <row r="100" ht="12.75">
      <c r="A100" s="4"/>
    </row>
    <row r="109" ht="12.75">
      <c r="A109" s="4"/>
    </row>
    <row r="110" ht="12.75">
      <c r="A11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Conly</dc:creator>
  <cp:keywords/>
  <dc:description/>
  <cp:lastModifiedBy>Denis Conly</cp:lastModifiedBy>
  <cp:lastPrinted>2007-01-13T01:55:40Z</cp:lastPrinted>
  <dcterms:created xsi:type="dcterms:W3CDTF">2006-12-23T11:15:40Z</dcterms:created>
  <dcterms:modified xsi:type="dcterms:W3CDTF">2007-07-14T19:32:41Z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509726373</vt:i4>
  </property>
  <property fmtid="{D5CDD505-2E9C-101B-9397-08002B2CF9AE}" pid="3" name="_EmailSubject">
    <vt:lpwstr>rewards simulation spreadsheet</vt:lpwstr>
  </property>
  <property fmtid="{D5CDD505-2E9C-101B-9397-08002B2CF9AE}" pid="4" name="_AuthorEmail">
    <vt:lpwstr>dconly@rogers.com</vt:lpwstr>
  </property>
  <property fmtid="{D5CDD505-2E9C-101B-9397-08002B2CF9AE}" pid="5" name="_AuthorEmailDisplayName">
    <vt:lpwstr>Dennis Conly, Managing Director, Golfmax Inc.</vt:lpwstr>
  </property>
  <property fmtid="{D5CDD505-2E9C-101B-9397-08002B2CF9AE}" pid="6" name="_PreviousAdHocReviewCycleID">
    <vt:i4>509726373</vt:i4>
  </property>
</Properties>
</file>